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1075" windowHeight="825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H25" i="1"/>
  <c r="F29"/>
  <c r="G29" s="1"/>
  <c r="H24" s="1"/>
  <c r="H27" l="1"/>
  <c r="H26"/>
  <c r="H28"/>
  <c r="H20"/>
  <c r="H17"/>
  <c r="H13"/>
  <c r="H9"/>
  <c r="H21"/>
  <c r="H18"/>
  <c r="H14"/>
  <c r="H10"/>
  <c r="H7"/>
  <c r="H22"/>
  <c r="H19"/>
  <c r="H15"/>
  <c r="H11"/>
  <c r="H6"/>
  <c r="H23"/>
  <c r="H16"/>
  <c r="H12"/>
  <c r="H8"/>
  <c r="H29" l="1"/>
</calcChain>
</file>

<file path=xl/sharedStrings.xml><?xml version="1.0" encoding="utf-8"?>
<sst xmlns="http://schemas.openxmlformats.org/spreadsheetml/2006/main" count="110" uniqueCount="78">
  <si>
    <t>SEZNAM ŽÁDOSTÍ O DOTACI</t>
  </si>
  <si>
    <t>z dotačního programu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</si>
  <si>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</si>
  <si>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</si>
  <si>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</si>
  <si>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</si>
  <si>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</si>
  <si>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</si>
  <si>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</si>
  <si>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</si>
  <si>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</si>
  <si>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</si>
  <si>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</si>
  <si>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</si>
  <si>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</si>
  <si>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</si>
  <si>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</si>
  <si>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</si>
  <si>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</si>
  <si>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</si>
  <si>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</si>
  <si>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</si>
  <si>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Poř. č.</t>
  </si>
  <si>
    <t>Žadatel</t>
  </si>
  <si>
    <t>datum podání žádosti</t>
  </si>
  <si>
    <t>vyřazení žádosti ano/ne</t>
  </si>
  <si>
    <t>celková částka v Kč žadatel</t>
  </si>
  <si>
    <t>počet dětí/ml. do 18 let</t>
  </si>
  <si>
    <t>Název projektu</t>
  </si>
  <si>
    <t>Český rybářský svaz, místní organizace Nepomuk</t>
  </si>
  <si>
    <t>Pionýr, z. s. – Pionýrská skupina Nepomuk</t>
  </si>
  <si>
    <t>TJ Slavoj Dvorec</t>
  </si>
  <si>
    <t>Šachový klub Dvorec</t>
  </si>
  <si>
    <t>TJ Sokol Nepomuk</t>
  </si>
  <si>
    <t>ne</t>
  </si>
  <si>
    <t>"Podpora volnočasových aktivit dětí a mládeže " v roce 2016</t>
  </si>
  <si>
    <t xml:space="preserve">Celkem </t>
  </si>
  <si>
    <t>TJ Slavoj Dvorec - JUDO</t>
  </si>
  <si>
    <t>JUDO dětem</t>
  </si>
  <si>
    <t>Fotbalový klub Nepomuk - dorost</t>
  </si>
  <si>
    <t>Zajištění přípravy a mistrovských utkání fotbalistů</t>
  </si>
  <si>
    <t>Fotbalový klub Nepomuk-fotbalová školička</t>
  </si>
  <si>
    <t>Zajištění materiálového a technického vybavení školičky</t>
  </si>
  <si>
    <t>Fotbalový klub Nepomuk mladší přípravka</t>
  </si>
  <si>
    <t>Zajištění přípravy a mistrovských utkání fotbalistů ml.přípravky</t>
  </si>
  <si>
    <t>Zajištění přípravy a mistr.utkání fotbalistů starší přípravka</t>
  </si>
  <si>
    <t>Fotbalový klub Nepomuk starší přípravka</t>
  </si>
  <si>
    <t>21.</t>
  </si>
  <si>
    <t>22.</t>
  </si>
  <si>
    <t>Fotbalový klub Nepomuk mladší žáci</t>
  </si>
  <si>
    <t>Fotbalový klub Nepomuk starší žáci</t>
  </si>
  <si>
    <t>Zajištění přípravy a mistrovských utkání fotbalistů mladší žáci</t>
  </si>
  <si>
    <t>Zajištění přípravy a mistrovských utkání fotbalistů starší žáci</t>
  </si>
  <si>
    <t xml:space="preserve">Sbor dobrovolných hasičů Nepomuk </t>
  </si>
  <si>
    <t>Pozn:</t>
  </si>
  <si>
    <t>Celková částka k rozdělení</t>
  </si>
  <si>
    <t>Všestrannost 1 - mladší žactvo</t>
  </si>
  <si>
    <t>Tenis 1</t>
  </si>
  <si>
    <t>Tenis 2</t>
  </si>
  <si>
    <t>Tenis 3</t>
  </si>
  <si>
    <t>florbal</t>
  </si>
  <si>
    <t>Kopaná - starší a mladší přípravka</t>
  </si>
  <si>
    <t>Podpora šachových tréniků mládeže</t>
  </si>
  <si>
    <t>Zajštění chodu a funkčnosti kroužku</t>
  </si>
  <si>
    <t>Kroužek mladých hasičů Nepomuk - přípravka</t>
  </si>
  <si>
    <t>23.</t>
  </si>
  <si>
    <t>Kroužek mladých hasičů Nepomuk - ml. družstvo</t>
  </si>
  <si>
    <t>Kroužek mladých hasičů Nepomuk - starší družstvo</t>
  </si>
  <si>
    <t>Podpora oddílu BABETA</t>
  </si>
  <si>
    <t>Podpora oddílu Pusík</t>
  </si>
  <si>
    <t>Poznámka</t>
  </si>
  <si>
    <t>Podpora oddílu Knoflíci</t>
  </si>
  <si>
    <t>Podpora oddílu Florbal</t>
  </si>
  <si>
    <r>
      <t xml:space="preserve">? Počet účastníků 16, v seznamu 18 dětí, po dotazu je platných </t>
    </r>
    <r>
      <rPr>
        <b/>
        <sz val="11"/>
        <color theme="1"/>
        <rFont val="Calibri"/>
        <family val="2"/>
        <charset val="238"/>
        <scheme val="minor"/>
      </rPr>
      <t>18 dětí</t>
    </r>
  </si>
  <si>
    <r>
      <t xml:space="preserve">? bez vedoucích v seznamu uvedeno 16, ale je 15, po kontaktování PO </t>
    </r>
    <r>
      <rPr>
        <b/>
        <sz val="11"/>
        <color theme="1"/>
        <rFont val="Calibri"/>
        <family val="2"/>
        <charset val="238"/>
        <scheme val="minor"/>
      </rPr>
      <t>platí 15</t>
    </r>
  </si>
  <si>
    <r>
      <t xml:space="preserve">? Uvedeno 14 dětí, v seznamu 15 dětí, po dotazu platí </t>
    </r>
    <r>
      <rPr>
        <b/>
        <sz val="11"/>
        <color theme="1"/>
        <rFont val="Calibri"/>
        <family val="2"/>
        <charset val="238"/>
        <scheme val="minor"/>
      </rPr>
      <t>15 dětí</t>
    </r>
  </si>
  <si>
    <r>
      <t xml:space="preserve">?  Uvedeno 20 dětí, v seznamu 21 dětí, po dotazu platí </t>
    </r>
    <r>
      <rPr>
        <b/>
        <sz val="11"/>
        <color theme="1"/>
        <rFont val="Calibri"/>
        <family val="2"/>
        <charset val="238"/>
        <scheme val="minor"/>
      </rPr>
      <t>21 dětí</t>
    </r>
  </si>
  <si>
    <t>Všestrannost 2 -starší žactvo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</si>
</sst>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5" fillId="0" borderId="0" xfId="0" applyFont="1" applyBorder="1" applyAlignment="1">
      <alignment vertical="top" wrapText="1"/>
    </xf>
    <xf numFmtId="0" fontId="0" fillId="0" borderId="9" xfId="0" applyBorder="1"/>
    <xf numFmtId="0" fontId="6" fillId="0" borderId="10" xfId="0" applyFont="1" applyBorder="1" applyAlignment="1">
      <alignment horizontal="center" wrapText="1"/>
    </xf>
    <xf numFmtId="0" fontId="6" fillId="0" borderId="12" xfId="0" applyFont="1" applyBorder="1" applyAlignment="1">
      <alignment vertical="top" wrapText="1"/>
    </xf>
    <xf numFmtId="0" fontId="4" fillId="0" borderId="12" xfId="0" applyFont="1" applyBorder="1" applyAlignment="1">
      <alignment horizontal="center"/>
    </xf>
    <xf numFmtId="0" fontId="0" fillId="0" borderId="10" xfId="0" applyBorder="1"/>
    <xf numFmtId="0" fontId="0" fillId="0" borderId="2" xfId="0" applyBorder="1"/>
    <xf numFmtId="0" fontId="4" fillId="0" borderId="3" xfId="0" applyFont="1" applyBorder="1" applyAlignment="1">
      <alignment horizontal="center" wrapText="1"/>
    </xf>
    <xf numFmtId="0" fontId="4" fillId="0" borderId="14" xfId="0" applyFont="1" applyBorder="1" applyAlignment="1">
      <alignment horizontal="center"/>
    </xf>
    <xf numFmtId="0" fontId="0" fillId="0" borderId="15" xfId="0" applyBorder="1" applyAlignment="1">
      <alignment horizontal="right" vertical="top"/>
    </xf>
    <xf numFmtId="0" fontId="5" fillId="0" borderId="16" xfId="0" applyFont="1" applyBorder="1" applyAlignment="1">
      <alignment vertical="top" wrapText="1"/>
    </xf>
    <xf numFmtId="0" fontId="5" fillId="0" borderId="17" xfId="0" applyFont="1" applyBorder="1" applyAlignment="1">
      <alignment vertical="top" wrapText="1"/>
    </xf>
    <xf numFmtId="0" fontId="0" fillId="0" borderId="18" xfId="0" applyBorder="1" applyAlignment="1">
      <alignment horizontal="right" vertical="top"/>
    </xf>
    <xf numFmtId="0" fontId="0" fillId="0" borderId="19" xfId="0" applyBorder="1" applyAlignment="1">
      <alignment horizontal="right" vertical="top"/>
    </xf>
    <xf numFmtId="0" fontId="5" fillId="0" borderId="20" xfId="0" applyFont="1" applyBorder="1" applyAlignment="1">
      <alignment vertical="top" wrapText="1"/>
    </xf>
    <xf numFmtId="0" fontId="4" fillId="0" borderId="23" xfId="0" applyFont="1" applyBorder="1" applyAlignment="1">
      <alignment horizontal="center"/>
    </xf>
    <xf numFmtId="0" fontId="5" fillId="0" borderId="24" xfId="0" applyFont="1" applyBorder="1" applyAlignment="1">
      <alignment vertical="top" wrapText="1"/>
    </xf>
    <xf numFmtId="0" fontId="5" fillId="0" borderId="25" xfId="0" applyFont="1" applyBorder="1" applyAlignment="1">
      <alignment vertical="top" wrapText="1"/>
    </xf>
    <xf numFmtId="0" fontId="5" fillId="0" borderId="21" xfId="0" applyFont="1" applyBorder="1" applyAlignment="1">
      <alignment vertical="top" wrapText="1"/>
    </xf>
    <xf numFmtId="0" fontId="5" fillId="0" borderId="25" xfId="0" applyFont="1" applyBorder="1" applyAlignment="1">
      <alignment horizontal="left" vertical="top" wrapText="1"/>
    </xf>
    <xf numFmtId="0" fontId="5" fillId="0" borderId="26" xfId="0" applyFont="1" applyBorder="1" applyAlignment="1">
      <alignment vertical="top" wrapText="1"/>
    </xf>
    <xf numFmtId="0" fontId="5" fillId="0" borderId="27" xfId="0" applyFont="1" applyBorder="1" applyAlignment="1">
      <alignment vertical="top" wrapText="1"/>
    </xf>
    <xf numFmtId="0" fontId="5" fillId="0" borderId="28" xfId="0" applyFont="1" applyBorder="1" applyAlignment="1">
      <alignment vertical="top" wrapText="1"/>
    </xf>
    <xf numFmtId="0" fontId="4" fillId="0" borderId="29" xfId="0" applyFont="1" applyBorder="1" applyAlignment="1">
      <alignment horizontal="center" wrapText="1"/>
    </xf>
    <xf numFmtId="14" fontId="5" fillId="0" borderId="30" xfId="0" applyNumberFormat="1" applyFont="1" applyBorder="1" applyAlignment="1">
      <alignment horizontal="center" vertical="center" wrapText="1"/>
    </xf>
    <xf numFmtId="14" fontId="5" fillId="0" borderId="31" xfId="0" applyNumberFormat="1" applyFont="1" applyBorder="1" applyAlignment="1">
      <alignment horizontal="center" vertical="center" wrapText="1"/>
    </xf>
    <xf numFmtId="14" fontId="5" fillId="0" borderId="32" xfId="0" applyNumberFormat="1" applyFont="1" applyBorder="1" applyAlignment="1">
      <alignment horizontal="center" vertical="center" wrapText="1"/>
    </xf>
    <xf numFmtId="14" fontId="5" fillId="0" borderId="22" xfId="0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wrapText="1"/>
    </xf>
    <xf numFmtId="0" fontId="7" fillId="0" borderId="17" xfId="0" applyFont="1" applyBorder="1" applyAlignment="1">
      <alignment vertical="top" wrapText="1"/>
    </xf>
    <xf numFmtId="0" fontId="6" fillId="0" borderId="33" xfId="0" applyFont="1" applyBorder="1" applyAlignment="1">
      <alignment horizontal="left" wrapText="1"/>
    </xf>
    <xf numFmtId="0" fontId="2" fillId="0" borderId="11" xfId="0" applyFont="1" applyBorder="1"/>
    <xf numFmtId="1" fontId="5" fillId="0" borderId="27" xfId="0" applyNumberFormat="1" applyFont="1" applyBorder="1" applyAlignment="1">
      <alignment horizontal="center" vertical="center"/>
    </xf>
    <xf numFmtId="1" fontId="5" fillId="0" borderId="25" xfId="0" applyNumberFormat="1" applyFont="1" applyBorder="1" applyAlignment="1">
      <alignment horizontal="center" vertical="center"/>
    </xf>
    <xf numFmtId="1" fontId="5" fillId="0" borderId="24" xfId="0" applyNumberFormat="1" applyFont="1" applyBorder="1" applyAlignment="1">
      <alignment horizontal="center" vertical="center"/>
    </xf>
    <xf numFmtId="1" fontId="5" fillId="0" borderId="21" xfId="0" applyNumberFormat="1" applyFont="1" applyBorder="1" applyAlignment="1">
      <alignment horizontal="center" vertical="center"/>
    </xf>
    <xf numFmtId="1" fontId="5" fillId="0" borderId="20" xfId="0" applyNumberFormat="1" applyFont="1" applyBorder="1" applyAlignment="1">
      <alignment horizontal="center" vertical="center"/>
    </xf>
    <xf numFmtId="0" fontId="0" fillId="0" borderId="0" xfId="0" applyNumberFormat="1"/>
    <xf numFmtId="0" fontId="1" fillId="0" borderId="0" xfId="0" applyNumberFormat="1" applyFont="1"/>
    <xf numFmtId="4" fontId="6" fillId="0" borderId="35" xfId="0" applyNumberFormat="1" applyFont="1" applyBorder="1" applyAlignment="1">
      <alignment vertical="center"/>
    </xf>
    <xf numFmtId="4" fontId="6" fillId="0" borderId="36" xfId="0" applyNumberFormat="1" applyFont="1" applyBorder="1" applyAlignment="1">
      <alignment vertical="center"/>
    </xf>
    <xf numFmtId="4" fontId="6" fillId="0" borderId="13" xfId="0" applyNumberFormat="1" applyFont="1" applyBorder="1" applyAlignment="1">
      <alignment vertical="center"/>
    </xf>
    <xf numFmtId="4" fontId="6" fillId="0" borderId="37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14" fontId="5" fillId="0" borderId="38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4" fontId="6" fillId="0" borderId="39" xfId="0" applyNumberFormat="1" applyFont="1" applyBorder="1" applyAlignment="1">
      <alignment vertical="center"/>
    </xf>
    <xf numFmtId="0" fontId="6" fillId="0" borderId="12" xfId="0" applyFont="1" applyBorder="1" applyAlignment="1">
      <alignment horizontal="center" wrapText="1"/>
    </xf>
    <xf numFmtId="1" fontId="6" fillId="0" borderId="11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vertical="center" wrapText="1"/>
    </xf>
    <xf numFmtId="4" fontId="5" fillId="0" borderId="28" xfId="0" applyNumberFormat="1" applyFont="1" applyBorder="1" applyAlignment="1">
      <alignment vertical="center"/>
    </xf>
    <xf numFmtId="4" fontId="5" fillId="0" borderId="17" xfId="0" applyNumberFormat="1" applyFont="1" applyBorder="1" applyAlignment="1">
      <alignment vertical="center"/>
    </xf>
    <xf numFmtId="4" fontId="5" fillId="0" borderId="34" xfId="0" applyNumberFormat="1" applyFont="1" applyBorder="1" applyAlignment="1">
      <alignment vertical="center"/>
    </xf>
    <xf numFmtId="4" fontId="5" fillId="0" borderId="16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right" vertical="top"/>
    </xf>
    <xf numFmtId="0" fontId="8" fillId="0" borderId="0" xfId="0" applyNumberFormat="1" applyFont="1"/>
    <xf numFmtId="4" fontId="0" fillId="0" borderId="0" xfId="0" applyNumberFormat="1"/>
    <xf numFmtId="0" fontId="0" fillId="0" borderId="0" xfId="0" applyBorder="1"/>
    <xf numFmtId="4" fontId="5" fillId="0" borderId="16" xfId="0" applyNumberFormat="1" applyFont="1" applyBorder="1" applyAlignment="1" applyProtection="1">
      <alignment vertical="center"/>
      <protection locked="0"/>
    </xf>
    <xf numFmtId="1" fontId="5" fillId="0" borderId="20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9"/>
  <sheetViews>
    <sheetView tabSelected="1" topLeftCell="A19" zoomScaleNormal="100" workbookViewId="0">
      <selection activeCell="I29" sqref="I29"/>
    </sheetView>
  </sheetViews>
  <sheetFormatPr defaultRowHeight="15"/>
  <cols>
    <col min="1" max="1" width="6.5703125" customWidth="1"/>
    <col min="2" max="2" width="32.7109375" customWidth="1"/>
    <col min="3" max="3" width="37" customWidth="1"/>
    <col min="7" max="7" width="13.42578125" customWidth="1"/>
    <col min="8" max="8" width="14.140625" customWidth="1"/>
    <col min="9" max="9" width="37.140625" customWidth="1"/>
  </cols>
  <sheetData>
    <row r="1" spans="1:9" ht="18.75">
      <c r="A1" s="70" t="s">
        <v>0</v>
      </c>
      <c r="B1" s="71"/>
      <c r="C1" s="71"/>
      <c r="D1" s="71"/>
      <c r="E1" s="71"/>
      <c r="F1" s="71"/>
      <c r="G1" s="71"/>
      <c r="H1" s="72"/>
    </row>
    <row r="2" spans="1:9">
      <c r="A2" s="73" t="s">
        <v>1</v>
      </c>
      <c r="B2" s="74"/>
      <c r="C2" s="74"/>
      <c r="D2" s="74"/>
      <c r="E2" s="74"/>
      <c r="F2" s="74"/>
      <c r="G2" s="74"/>
      <c r="H2" s="75"/>
    </row>
    <row r="3" spans="1:9" ht="18.75">
      <c r="A3" s="76" t="s">
        <v>35</v>
      </c>
      <c r="B3" s="77"/>
      <c r="C3" s="77"/>
      <c r="D3" s="77"/>
      <c r="E3" s="77"/>
      <c r="F3" s="77"/>
      <c r="G3" s="77"/>
      <c r="H3" s="78"/>
    </row>
    <row r="4" spans="1:9" ht="15.75" thickBot="1">
      <c r="A4" s="2"/>
      <c r="B4" s="6"/>
      <c r="C4" s="6"/>
      <c r="D4" s="6"/>
      <c r="E4" s="6"/>
      <c r="F4" s="6"/>
      <c r="G4" s="6"/>
      <c r="H4" s="7"/>
    </row>
    <row r="5" spans="1:9" ht="39.75" thickBot="1">
      <c r="A5" s="9" t="s">
        <v>22</v>
      </c>
      <c r="B5" s="16" t="s">
        <v>23</v>
      </c>
      <c r="C5" s="5" t="s">
        <v>28</v>
      </c>
      <c r="D5" s="24" t="s">
        <v>24</v>
      </c>
      <c r="E5" s="29" t="s">
        <v>25</v>
      </c>
      <c r="F5" s="29" t="s">
        <v>27</v>
      </c>
      <c r="G5" s="33" t="s">
        <v>70</v>
      </c>
      <c r="H5" s="8" t="s">
        <v>26</v>
      </c>
    </row>
    <row r="6" spans="1:9" ht="30">
      <c r="A6" s="10" t="s">
        <v>2</v>
      </c>
      <c r="B6" s="22" t="s">
        <v>29</v>
      </c>
      <c r="C6" s="23" t="s">
        <v>63</v>
      </c>
      <c r="D6" s="25">
        <v>42426</v>
      </c>
      <c r="E6" s="30" t="s">
        <v>34</v>
      </c>
      <c r="F6" s="37">
        <v>23</v>
      </c>
      <c r="G6" s="55"/>
      <c r="H6" s="44">
        <f>ROUND(F6*G29,0)</f>
        <v>8540</v>
      </c>
      <c r="I6" s="68"/>
    </row>
    <row r="7" spans="1:9" ht="30">
      <c r="A7" s="14" t="s">
        <v>3</v>
      </c>
      <c r="B7" s="19" t="s">
        <v>30</v>
      </c>
      <c r="C7" s="1" t="s">
        <v>68</v>
      </c>
      <c r="D7" s="26">
        <v>42426</v>
      </c>
      <c r="E7" s="31" t="s">
        <v>34</v>
      </c>
      <c r="F7" s="38">
        <v>11</v>
      </c>
      <c r="G7" s="56"/>
      <c r="H7" s="45">
        <f>ROUND(F7*G29,0)</f>
        <v>4084</v>
      </c>
      <c r="I7" s="68"/>
    </row>
    <row r="8" spans="1:9" ht="30" customHeight="1">
      <c r="A8" s="13" t="s">
        <v>4</v>
      </c>
      <c r="B8" s="18" t="s">
        <v>30</v>
      </c>
      <c r="C8" s="11" t="s">
        <v>69</v>
      </c>
      <c r="D8" s="27">
        <v>42426</v>
      </c>
      <c r="E8" s="31" t="s">
        <v>34</v>
      </c>
      <c r="F8" s="38">
        <v>15</v>
      </c>
      <c r="G8" s="56"/>
      <c r="H8" s="45">
        <f>ROUND(F8*G29,0)</f>
        <v>5569</v>
      </c>
      <c r="I8" s="69" t="s">
        <v>74</v>
      </c>
    </row>
    <row r="9" spans="1:9" ht="30">
      <c r="A9" s="10" t="s">
        <v>5</v>
      </c>
      <c r="B9" s="17" t="s">
        <v>30</v>
      </c>
      <c r="C9" s="12" t="s">
        <v>71</v>
      </c>
      <c r="D9" s="28">
        <v>42426</v>
      </c>
      <c r="E9" s="31" t="s">
        <v>34</v>
      </c>
      <c r="F9" s="38">
        <v>16</v>
      </c>
      <c r="G9" s="56"/>
      <c r="H9" s="46">
        <f>ROUND(F9*G29,0)</f>
        <v>5941</v>
      </c>
      <c r="I9" s="68"/>
    </row>
    <row r="10" spans="1:9" ht="30">
      <c r="A10" s="14" t="s">
        <v>6</v>
      </c>
      <c r="B10" s="19" t="s">
        <v>30</v>
      </c>
      <c r="C10" s="15" t="s">
        <v>72</v>
      </c>
      <c r="D10" s="28">
        <v>42426</v>
      </c>
      <c r="E10" s="31" t="s">
        <v>34</v>
      </c>
      <c r="F10" s="38">
        <v>30</v>
      </c>
      <c r="G10" s="56"/>
      <c r="H10" s="47">
        <f>ROUND(F10*G29,0)</f>
        <v>11139</v>
      </c>
      <c r="I10" s="69"/>
    </row>
    <row r="11" spans="1:9" ht="29.25" customHeight="1">
      <c r="A11" s="14" t="s">
        <v>7</v>
      </c>
      <c r="B11" s="19" t="s">
        <v>37</v>
      </c>
      <c r="C11" s="54" t="s">
        <v>38</v>
      </c>
      <c r="D11" s="28">
        <v>42422</v>
      </c>
      <c r="E11" s="32" t="s">
        <v>34</v>
      </c>
      <c r="F11" s="39">
        <v>18</v>
      </c>
      <c r="G11" s="57"/>
      <c r="H11" s="46">
        <f>ROUND(F11*G29,0)</f>
        <v>6683</v>
      </c>
      <c r="I11" s="68"/>
    </row>
    <row r="12" spans="1:9" ht="30" customHeight="1">
      <c r="A12" s="14" t="s">
        <v>8</v>
      </c>
      <c r="B12" s="18" t="s">
        <v>31</v>
      </c>
      <c r="C12" s="1" t="s">
        <v>61</v>
      </c>
      <c r="D12" s="27">
        <v>42426</v>
      </c>
      <c r="E12" s="31" t="s">
        <v>34</v>
      </c>
      <c r="F12" s="40">
        <v>23</v>
      </c>
      <c r="G12" s="58"/>
      <c r="H12" s="47">
        <f>ROUND(F12*G29,0)</f>
        <v>8540</v>
      </c>
      <c r="I12" s="68"/>
    </row>
    <row r="13" spans="1:9" ht="28.5" customHeight="1">
      <c r="A13" s="10" t="s">
        <v>9</v>
      </c>
      <c r="B13" s="18" t="s">
        <v>32</v>
      </c>
      <c r="C13" s="21" t="s">
        <v>62</v>
      </c>
      <c r="D13" s="28">
        <v>42426</v>
      </c>
      <c r="E13" s="31" t="s">
        <v>34</v>
      </c>
      <c r="F13" s="38">
        <v>20</v>
      </c>
      <c r="G13" s="56"/>
      <c r="H13" s="45">
        <f>ROUND(F13*G29,0)</f>
        <v>7426</v>
      </c>
      <c r="I13" s="68"/>
    </row>
    <row r="14" spans="1:9" ht="30" customHeight="1">
      <c r="A14" s="14" t="s">
        <v>10</v>
      </c>
      <c r="B14" s="17" t="s">
        <v>33</v>
      </c>
      <c r="C14" s="11" t="s">
        <v>56</v>
      </c>
      <c r="D14" s="26">
        <v>42426</v>
      </c>
      <c r="E14" s="31" t="s">
        <v>34</v>
      </c>
      <c r="F14" s="38">
        <v>20</v>
      </c>
      <c r="G14" s="56"/>
      <c r="H14" s="45">
        <f>ROUND(F14*G29,0)</f>
        <v>7426</v>
      </c>
      <c r="I14" s="68"/>
    </row>
    <row r="15" spans="1:9" ht="28.5" customHeight="1">
      <c r="A15" s="14" t="s">
        <v>11</v>
      </c>
      <c r="B15" s="19" t="s">
        <v>33</v>
      </c>
      <c r="C15" s="1" t="s">
        <v>77</v>
      </c>
      <c r="D15" s="26">
        <v>42426</v>
      </c>
      <c r="E15" s="31" t="s">
        <v>34</v>
      </c>
      <c r="F15" s="38">
        <v>15</v>
      </c>
      <c r="G15" s="56"/>
      <c r="H15" s="45">
        <f>ROUND(F15*G29,0)</f>
        <v>5569</v>
      </c>
      <c r="I15" s="69" t="s">
        <v>75</v>
      </c>
    </row>
    <row r="16" spans="1:9" ht="30" customHeight="1">
      <c r="A16" s="14" t="s">
        <v>12</v>
      </c>
      <c r="B16" s="18" t="s">
        <v>33</v>
      </c>
      <c r="C16" s="11" t="s">
        <v>57</v>
      </c>
      <c r="D16" s="26">
        <v>42426</v>
      </c>
      <c r="E16" s="31" t="s">
        <v>34</v>
      </c>
      <c r="F16" s="38">
        <v>20</v>
      </c>
      <c r="G16" s="56"/>
      <c r="H16" s="45">
        <f>ROUND(F16*G29,0)</f>
        <v>7426</v>
      </c>
      <c r="I16" s="68"/>
    </row>
    <row r="17" spans="1:14" ht="30.75" customHeight="1">
      <c r="A17" s="10" t="s">
        <v>13</v>
      </c>
      <c r="B17" s="17" t="s">
        <v>33</v>
      </c>
      <c r="C17" s="11" t="s">
        <v>58</v>
      </c>
      <c r="D17" s="26">
        <v>42426</v>
      </c>
      <c r="E17" s="31" t="s">
        <v>34</v>
      </c>
      <c r="F17" s="38">
        <v>12</v>
      </c>
      <c r="G17" s="56"/>
      <c r="H17" s="45">
        <f>ROUND(F17*G29,0)</f>
        <v>4455</v>
      </c>
      <c r="I17" s="68"/>
    </row>
    <row r="18" spans="1:14" ht="30.75" customHeight="1">
      <c r="A18" s="14" t="s">
        <v>14</v>
      </c>
      <c r="B18" s="19" t="s">
        <v>33</v>
      </c>
      <c r="C18" s="1" t="s">
        <v>59</v>
      </c>
      <c r="D18" s="26">
        <v>42426</v>
      </c>
      <c r="E18" s="31" t="s">
        <v>34</v>
      </c>
      <c r="F18" s="38">
        <v>22</v>
      </c>
      <c r="G18" s="56"/>
      <c r="H18" s="45">
        <f>ROUND(F18*G29,0)</f>
        <v>8168</v>
      </c>
      <c r="I18" s="68"/>
    </row>
    <row r="19" spans="1:14" ht="30" customHeight="1">
      <c r="A19" s="14" t="s">
        <v>15</v>
      </c>
      <c r="B19" s="19" t="s">
        <v>33</v>
      </c>
      <c r="C19" s="11" t="s">
        <v>60</v>
      </c>
      <c r="D19" s="26">
        <v>42426</v>
      </c>
      <c r="E19" s="31" t="s">
        <v>34</v>
      </c>
      <c r="F19" s="38">
        <v>21</v>
      </c>
      <c r="G19" s="56"/>
      <c r="H19" s="45">
        <f>ROUND(F19*G29,0)</f>
        <v>7797</v>
      </c>
      <c r="I19" s="69" t="s">
        <v>76</v>
      </c>
    </row>
    <row r="20" spans="1:14" ht="25.5">
      <c r="A20" s="10" t="s">
        <v>16</v>
      </c>
      <c r="B20" s="20" t="s">
        <v>39</v>
      </c>
      <c r="C20" s="34" t="s">
        <v>40</v>
      </c>
      <c r="D20" s="26">
        <v>42425</v>
      </c>
      <c r="E20" s="31" t="s">
        <v>34</v>
      </c>
      <c r="F20" s="38">
        <v>25</v>
      </c>
      <c r="G20" s="56"/>
      <c r="H20" s="45">
        <f>ROUND(F20*G29,0)</f>
        <v>9282</v>
      </c>
      <c r="I20" s="68"/>
    </row>
    <row r="21" spans="1:14" ht="30">
      <c r="A21" s="14" t="s">
        <v>17</v>
      </c>
      <c r="B21" s="18" t="s">
        <v>41</v>
      </c>
      <c r="C21" s="34" t="s">
        <v>42</v>
      </c>
      <c r="D21" s="26">
        <v>42425</v>
      </c>
      <c r="E21" s="31" t="s">
        <v>34</v>
      </c>
      <c r="F21" s="38">
        <v>6</v>
      </c>
      <c r="G21" s="56"/>
      <c r="H21" s="45">
        <f>ROUND(F21*G29,0)</f>
        <v>2228</v>
      </c>
      <c r="I21" s="68"/>
    </row>
    <row r="22" spans="1:14" ht="30">
      <c r="A22" s="10" t="s">
        <v>18</v>
      </c>
      <c r="B22" s="18" t="s">
        <v>43</v>
      </c>
      <c r="C22" s="34" t="s">
        <v>44</v>
      </c>
      <c r="D22" s="26">
        <v>42425</v>
      </c>
      <c r="E22" s="31" t="s">
        <v>34</v>
      </c>
      <c r="F22" s="38">
        <v>10</v>
      </c>
      <c r="G22" s="56"/>
      <c r="H22" s="45">
        <f>ROUND(F22*G29,0)</f>
        <v>3713</v>
      </c>
      <c r="I22" s="68"/>
    </row>
    <row r="23" spans="1:14" ht="30">
      <c r="A23" s="14" t="s">
        <v>19</v>
      </c>
      <c r="B23" s="18" t="s">
        <v>46</v>
      </c>
      <c r="C23" s="34" t="s">
        <v>45</v>
      </c>
      <c r="D23" s="26">
        <v>42425</v>
      </c>
      <c r="E23" s="31" t="s">
        <v>34</v>
      </c>
      <c r="F23" s="38">
        <v>14</v>
      </c>
      <c r="G23" s="56"/>
      <c r="H23" s="45">
        <f>ROUND(F23*G29,0)</f>
        <v>5198</v>
      </c>
      <c r="I23" s="68"/>
    </row>
    <row r="24" spans="1:14" ht="30">
      <c r="A24" s="13" t="s">
        <v>20</v>
      </c>
      <c r="B24" s="17" t="s">
        <v>49</v>
      </c>
      <c r="C24" s="34" t="s">
        <v>51</v>
      </c>
      <c r="D24" s="28">
        <v>42425</v>
      </c>
      <c r="E24" s="50" t="s">
        <v>34</v>
      </c>
      <c r="F24" s="41">
        <v>20</v>
      </c>
      <c r="G24" s="56"/>
      <c r="H24" s="45">
        <f>ROUND(F24*G29,0)</f>
        <v>7426</v>
      </c>
      <c r="I24" s="68"/>
    </row>
    <row r="25" spans="1:14" ht="25.5">
      <c r="A25" s="13" t="s">
        <v>21</v>
      </c>
      <c r="B25" s="18" t="s">
        <v>50</v>
      </c>
      <c r="C25" s="34" t="s">
        <v>52</v>
      </c>
      <c r="D25" s="28">
        <v>42425</v>
      </c>
      <c r="E25" s="60" t="s">
        <v>34</v>
      </c>
      <c r="F25" s="67">
        <v>16</v>
      </c>
      <c r="G25" s="56"/>
      <c r="H25" s="45">
        <f>ROUND(F25*G29,-1)</f>
        <v>5940</v>
      </c>
      <c r="I25" s="68"/>
    </row>
    <row r="26" spans="1:14" ht="30">
      <c r="A26" s="13" t="s">
        <v>47</v>
      </c>
      <c r="B26" s="17" t="s">
        <v>53</v>
      </c>
      <c r="C26" s="34" t="s">
        <v>64</v>
      </c>
      <c r="D26" s="28">
        <v>42426</v>
      </c>
      <c r="E26" s="60" t="s">
        <v>34</v>
      </c>
      <c r="F26" s="67">
        <v>18</v>
      </c>
      <c r="G26" s="56"/>
      <c r="H26" s="45">
        <f>ROUND(F26*G29,0)</f>
        <v>6683</v>
      </c>
      <c r="I26" s="69" t="s">
        <v>73</v>
      </c>
      <c r="N26" s="65"/>
    </row>
    <row r="27" spans="1:14" ht="30">
      <c r="A27" s="13" t="s">
        <v>48</v>
      </c>
      <c r="B27" s="19" t="s">
        <v>53</v>
      </c>
      <c r="C27" s="34" t="s">
        <v>66</v>
      </c>
      <c r="D27" s="27">
        <v>42426</v>
      </c>
      <c r="E27" s="60" t="s">
        <v>34</v>
      </c>
      <c r="F27" s="67">
        <v>19</v>
      </c>
      <c r="G27" s="56"/>
      <c r="H27" s="45">
        <f>ROUND(F27*G29,0)</f>
        <v>7054</v>
      </c>
      <c r="I27" s="68"/>
    </row>
    <row r="28" spans="1:14" ht="30.75" thickBot="1">
      <c r="A28" s="13" t="s">
        <v>65</v>
      </c>
      <c r="B28" s="17" t="s">
        <v>53</v>
      </c>
      <c r="C28" s="12" t="s">
        <v>67</v>
      </c>
      <c r="D28" s="49">
        <v>42426</v>
      </c>
      <c r="E28" s="61" t="s">
        <v>34</v>
      </c>
      <c r="F28" s="41">
        <v>10</v>
      </c>
      <c r="G28" s="66"/>
      <c r="H28" s="51">
        <f>ROUND(F28*G29,0)</f>
        <v>3713</v>
      </c>
      <c r="I28" s="68"/>
    </row>
    <row r="29" spans="1:14" ht="31.5" customHeight="1" thickBot="1">
      <c r="A29" s="36">
        <v>23</v>
      </c>
      <c r="B29" s="35" t="s">
        <v>36</v>
      </c>
      <c r="C29" s="4"/>
      <c r="D29" s="3"/>
      <c r="E29" s="52"/>
      <c r="F29" s="53">
        <f>SUM(F6:F28)</f>
        <v>404</v>
      </c>
      <c r="G29" s="59">
        <f>ROUND(150000/F29,3)</f>
        <v>371.28699999999998</v>
      </c>
      <c r="H29" s="48">
        <f>SUM(H6:H28)</f>
        <v>150000</v>
      </c>
    </row>
    <row r="31" spans="1:14">
      <c r="A31" s="62" t="s">
        <v>54</v>
      </c>
      <c r="B31" s="63" t="s">
        <v>55</v>
      </c>
      <c r="C31" s="43"/>
      <c r="D31" s="43"/>
      <c r="E31" s="43"/>
      <c r="F31" s="43"/>
      <c r="G31" s="43"/>
      <c r="H31" s="64">
        <v>150000</v>
      </c>
    </row>
    <row r="32" spans="1:14">
      <c r="B32" s="42"/>
      <c r="C32" s="42"/>
      <c r="D32" s="42"/>
      <c r="E32" s="42"/>
      <c r="F32" s="42"/>
      <c r="G32" s="42"/>
      <c r="H32" s="42"/>
    </row>
    <row r="33" spans="2:8">
      <c r="B33" s="42"/>
      <c r="C33" s="42"/>
      <c r="D33" s="42"/>
      <c r="E33" s="42"/>
      <c r="F33" s="42"/>
      <c r="G33" s="42"/>
      <c r="H33" s="42"/>
    </row>
    <row r="34" spans="2:8">
      <c r="B34" s="42"/>
      <c r="C34" s="42"/>
      <c r="D34" s="42"/>
      <c r="E34" s="42"/>
      <c r="F34" s="42"/>
      <c r="G34" s="42"/>
      <c r="H34" s="42"/>
    </row>
    <row r="35" spans="2:8">
      <c r="B35" s="42"/>
      <c r="C35" s="42"/>
      <c r="D35" s="42"/>
      <c r="E35" s="42"/>
      <c r="F35" s="42"/>
      <c r="G35" s="42"/>
      <c r="H35" s="42"/>
    </row>
    <row r="36" spans="2:8">
      <c r="B36" s="42"/>
      <c r="C36" s="42"/>
      <c r="D36" s="42"/>
      <c r="E36" s="42"/>
      <c r="F36" s="42"/>
      <c r="G36" s="42"/>
      <c r="H36" s="42"/>
    </row>
    <row r="37" spans="2:8">
      <c r="B37" s="42"/>
      <c r="C37" s="42"/>
      <c r="D37" s="42"/>
      <c r="E37" s="42"/>
      <c r="F37" s="42"/>
      <c r="G37" s="42"/>
      <c r="H37" s="42"/>
    </row>
    <row r="38" spans="2:8">
      <c r="B38" s="42"/>
      <c r="C38" s="42"/>
      <c r="D38" s="42"/>
      <c r="E38" s="42"/>
      <c r="F38" s="42"/>
      <c r="G38" s="42"/>
      <c r="H38" s="42"/>
    </row>
    <row r="39" spans="2:8">
      <c r="B39" s="42"/>
      <c r="C39" s="42"/>
      <c r="D39" s="42"/>
      <c r="E39" s="42"/>
      <c r="F39" s="42"/>
      <c r="G39" s="42"/>
      <c r="H39" s="42"/>
    </row>
  </sheetData>
  <mergeCells count="3">
    <mergeCell ref="A1:H1"/>
    <mergeCell ref="A2:H2"/>
    <mergeCell ref="A3:H3"/>
  </mergeCells>
  <pageMargins left="0.7" right="0.7" top="0.78740157499999996" bottom="0.78740157499999996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cubrovablanka</dc:creator>
  <cp:lastModifiedBy>cubrovablanka</cp:lastModifiedBy>
  <cp:lastPrinted>2016-03-09T06:05:54Z</cp:lastPrinted>
  <dcterms:created xsi:type="dcterms:W3CDTF">2015-03-25T07:45:14Z</dcterms:created>
  <dcterms:modified xsi:type="dcterms:W3CDTF">2016-03-10T13:51:05Z</dcterms:modified>
</cp:coreProperties>
</file>